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810" yWindow="840" windowWidth="15480" windowHeight="9480"/>
  </bookViews>
  <sheets>
    <sheet name="OPEX" sheetId="2" r:id="rId1"/>
  </sheets>
  <calcPr calcId="124519" refMode="R1C1"/>
</workbook>
</file>

<file path=xl/calcChain.xml><?xml version="1.0" encoding="utf-8"?>
<calcChain xmlns="http://schemas.openxmlformats.org/spreadsheetml/2006/main">
  <c r="N8" i="2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7"/>
  <c r="N44" l="1"/>
  <c r="O44" s="1"/>
  <c r="O45" s="1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7"/>
</calcChain>
</file>

<file path=xl/sharedStrings.xml><?xml version="1.0" encoding="utf-8"?>
<sst xmlns="http://schemas.openxmlformats.org/spreadsheetml/2006/main" count="226" uniqueCount="143">
  <si>
    <t>Особые условия</t>
  </si>
  <si>
    <t>шт</t>
  </si>
  <si>
    <t>СПЕЦИФИКАЦИЯ</t>
  </si>
  <si>
    <t>ЛОТ №</t>
  </si>
  <si>
    <t>№ п.п.</t>
  </si>
  <si>
    <t>Наименование товара</t>
  </si>
  <si>
    <t>Описание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</si>
  <si>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</si>
  <si>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</si>
  <si>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</si>
  <si>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</si>
  <si>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</si>
  <si>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</si>
  <si>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</si>
  <si>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</si>
  <si>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</si>
  <si>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</si>
  <si>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</si>
  <si>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</si>
  <si>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</si>
  <si>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</si>
  <si>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</si>
  <si>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Срок службы</t>
  </si>
  <si>
    <t>Инициатор закупки:</t>
  </si>
  <si>
    <t>Срок гарантийного обслуживания не менее срока завода изготовителя, но не менее 12 месяцев.</t>
  </si>
  <si>
    <t>Ном. Номер</t>
  </si>
  <si>
    <t>Приложение 1</t>
  </si>
  <si>
    <t xml:space="preserve">Наименование товара поставщика1 </t>
  </si>
  <si>
    <t/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</si>
  <si>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</si>
  <si>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не менее 10 лет</t>
  </si>
  <si>
    <t xml:space="preserve">Поставщик обязан предоставить вместе с Товаром следующие сопроводительные документы:
1) Паспорт ;
2) Сертификат соответствия стандартам РФ;   </t>
  </si>
  <si>
    <t>г.Уфа, ул.Каспийская, д.14</t>
  </si>
  <si>
    <t>Eд.изм</t>
  </si>
  <si>
    <t>Поставка запчастей для Производственной лаборатории ЦТЭ</t>
  </si>
  <si>
    <t>19905</t>
  </si>
  <si>
    <t>ГИС H 2020</t>
  </si>
  <si>
    <t>19902</t>
  </si>
  <si>
    <t>ГИС Н 2021</t>
  </si>
  <si>
    <t>19903</t>
  </si>
  <si>
    <t>ГИС Н 2022</t>
  </si>
  <si>
    <t>19904</t>
  </si>
  <si>
    <t>ГИС Н 2023</t>
  </si>
  <si>
    <t>35205</t>
  </si>
  <si>
    <t>ДИОД 1N 4148</t>
  </si>
  <si>
    <t>24990</t>
  </si>
  <si>
    <t>Жидкокристаллический индикатор WINSTAR</t>
  </si>
  <si>
    <t>33975</t>
  </si>
  <si>
    <t>микросхема КМ185РУ7А (АМ93425) корпус DIP</t>
  </si>
  <si>
    <t>39787</t>
  </si>
  <si>
    <t>23317</t>
  </si>
  <si>
    <t>13020</t>
  </si>
  <si>
    <t>МИКРОСХЕМА К 521 СА3</t>
  </si>
  <si>
    <t>18024</t>
  </si>
  <si>
    <t>19821</t>
  </si>
  <si>
    <t>15627</t>
  </si>
  <si>
    <t>МИКРОСХЕМА КР 573 РФ5</t>
  </si>
  <si>
    <t>корпус DIP</t>
  </si>
  <si>
    <t>14967</t>
  </si>
  <si>
    <t>ПЕРЕКЛЮЧАТЕЛЬ</t>
  </si>
  <si>
    <t>Тумблер ПТ 33-12</t>
  </si>
  <si>
    <t>39557</t>
  </si>
  <si>
    <t>ПРЕДОХРАНИТЕЛЬ FUSE 5*20 MM 3,15A</t>
  </si>
  <si>
    <t>ПРЕДОХРАНИТЕЛЬ FUSE 5*20 MM 0,63A Стекло защита от перегрузок</t>
  </si>
  <si>
    <t>39558</t>
  </si>
  <si>
    <t>ПРЕДОХРАНИТЕЛЬ FUSE 5*20 MM 4,0A</t>
  </si>
  <si>
    <t>ПРЕДОХРАНИТЕЛЬ FUSE 5*20 MM 2,0A Стекло, защита от перегрузок</t>
  </si>
  <si>
    <t>20051</t>
  </si>
  <si>
    <t>39548</t>
  </si>
  <si>
    <t>ТРАНЗИСТОР 2SА1271</t>
  </si>
  <si>
    <t>12924</t>
  </si>
  <si>
    <t>ТРАНЗИСТОР КП 501 А</t>
  </si>
  <si>
    <t>25411</t>
  </si>
  <si>
    <t>40691</t>
  </si>
  <si>
    <t>БАТАРЕЙКА CR1620</t>
  </si>
  <si>
    <t>Литиевая для питания таймера таксофона ИСТ 001</t>
  </si>
  <si>
    <t>40690</t>
  </si>
  <si>
    <t>БАТАРЕЙКА CR2032</t>
  </si>
  <si>
    <t>Литиевая для питания таймера таксофона ТМГС 15280</t>
  </si>
  <si>
    <t>42544</t>
  </si>
  <si>
    <t>42743</t>
  </si>
  <si>
    <t>ОПТОПАРА РС817С</t>
  </si>
  <si>
    <t>42754</t>
  </si>
  <si>
    <t>МИКРОСХЕМА AD8390</t>
  </si>
  <si>
    <t>корпус LFCSP-16</t>
  </si>
  <si>
    <t>42760</t>
  </si>
  <si>
    <t>МИКРОСХЕМА 74HCT245D</t>
  </si>
  <si>
    <t>корпус SO-20</t>
  </si>
  <si>
    <t>42765</t>
  </si>
  <si>
    <t>МИКРОСХЕМА К185РУ9</t>
  </si>
  <si>
    <t>корпус  DIP</t>
  </si>
  <si>
    <t>42766</t>
  </si>
  <si>
    <t>МИКРОСХЕМА 170АП1</t>
  </si>
  <si>
    <t>42767</t>
  </si>
  <si>
    <t>МИКРОСХЕМА 531ИД14</t>
  </si>
  <si>
    <t>42768</t>
  </si>
  <si>
    <t>МИКРОСХЕМА LE75282BBVC</t>
  </si>
  <si>
    <t>корпус 44-pin TQFP</t>
  </si>
  <si>
    <t>42769</t>
  </si>
  <si>
    <t>ТРАНЗИСТОР  BSS92</t>
  </si>
  <si>
    <t>корпус ТО-92</t>
  </si>
  <si>
    <t>42770</t>
  </si>
  <si>
    <t>ТРАНЗИСТОР  BSS123</t>
  </si>
  <si>
    <t>корпус SOT-23</t>
  </si>
  <si>
    <t>42774</t>
  </si>
  <si>
    <t>КОНДЕНСАТОР К50-35 1000Х10</t>
  </si>
  <si>
    <t>диаметр 8 мм</t>
  </si>
  <si>
    <t>42775</t>
  </si>
  <si>
    <t>КОНДЕНСАТОР К50-35 2200Х16</t>
  </si>
  <si>
    <t>диаметр 10 мм</t>
  </si>
  <si>
    <t>42776</t>
  </si>
  <si>
    <t>КОНДЕНСАТОР К50-35 220Х25</t>
  </si>
  <si>
    <t>42777</t>
  </si>
  <si>
    <t>БЛОК СТАТИВНЫХ ВЕНТИЛЯТОРОВ</t>
  </si>
  <si>
    <t>блок вентиляторов</t>
  </si>
  <si>
    <t>42779</t>
  </si>
  <si>
    <t>ТРАНЗИСТОР IRFB17N50LPBF</t>
  </si>
  <si>
    <t>1 квартал 2015 г. - 20.03.2015г., 2 квартал 2015 г. - 20.05.2015 г., 3 квартал 2015 г. - 20.07.2015 г., 4 квартал 2015 г. - 20.10.2015 г .</t>
  </si>
  <si>
    <t>Предельная стоимость лота составляет 886 450,34  руб. (с НДС)</t>
  </si>
  <si>
    <t>приёмный фильтр</t>
  </si>
  <si>
    <t>Фильтр передачи абонентских комплектов МТ-20</t>
  </si>
  <si>
    <t>Схема управления шлейфа абонентских компректов МТ-20</t>
  </si>
  <si>
    <t>Схема управления реле абонентских компректов МТ-20</t>
  </si>
  <si>
    <t>Индикатор WH2002A-NGJ-CT  (NGG-CT)</t>
  </si>
  <si>
    <t xml:space="preserve">МИКРОСХЕМА КМ185РУ7А (АМ93425) </t>
  </si>
  <si>
    <t>МИКРОСХЕМА SN74F175N ( КР1531TM8)</t>
  </si>
  <si>
    <t>корпус DIP 4 D-триггера с общим сбросом</t>
  </si>
  <si>
    <t>МИКРОСХЕМА АМ 93425 АРС (К 155РУ7)</t>
  </si>
  <si>
    <t>корпус DIP ОЗУ на 1024 бит</t>
  </si>
  <si>
    <t>прецинзионный компаратор напряжений</t>
  </si>
  <si>
    <t>Микросхема КР140УД1208</t>
  </si>
  <si>
    <t>Микросхема КР293КП1А</t>
  </si>
  <si>
    <t>Реле РЭС-47 (1602) аналог</t>
  </si>
  <si>
    <t>двухпозиционное одностабильное реле постоянного тока</t>
  </si>
  <si>
    <t>Трансформатор 36702373</t>
  </si>
  <si>
    <t>Преобразователь переменного тока 60-05В 1,0А</t>
  </si>
  <si>
    <t>SCLM-40 Панель для микросхемы DIP с цанговыми штыревыми контактами (соединительный элемент)</t>
  </si>
  <si>
    <t>Контактное лицо по тех. вопросам</t>
  </si>
  <si>
    <t>Исполнитель</t>
  </si>
  <si>
    <t xml:space="preserve">Начальник ПЛ: Жданов Владимир Дмитриевич, (347) 221-55-15, e-mail: v.zhdanov@bashtel.ru </t>
  </si>
  <si>
    <t xml:space="preserve">Ведущий инженер ОЛ: Асадуллин Венер Галисултанович, (347) 221-57-21, e-mail:  v.asadullin@bashtel.ru </t>
  </si>
  <si>
    <t xml:space="preserve">Требуемые сроки поставки </t>
  </si>
  <si>
    <t>ПАНЕЛЬ ДЛЯ МИКРОСХЕМЫ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</si>
</sst>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5" fillId="0" borderId="0"/>
    <xf numFmtId="0" fontId="12" fillId="0" borderId="0"/>
    <xf numFmtId="0" fontId="11" fillId="0" borderId="0"/>
    <xf numFmtId="0" fontId="10" fillId="0" borderId="0"/>
    <xf numFmtId="0" fontId="21" fillId="0" borderId="0" applyNumberForma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5" fillId="0" borderId="0"/>
    <xf numFmtId="0" fontId="4" fillId="0" borderId="0"/>
    <xf numFmtId="0" fontId="3" fillId="0" borderId="0"/>
  </cellStyleXfs>
  <cellXfs count="76">
    <xf numFmtId="0" fontId="0" fillId="0" borderId="0" xfId="0"/>
    <xf numFmtId="0" fontId="0" fillId="0" borderId="0" xfId="0" applyAlignment="1">
      <alignment horizontal="left"/>
    </xf>
    <xf numFmtId="0" fontId="21" fillId="0" borderId="0" xfId="10" applyAlignment="1">
      <alignment horizontal="left"/>
    </xf>
    <xf numFmtId="0" fontId="8" fillId="0" borderId="0" xfId="12"/>
    <xf numFmtId="0" fontId="8" fillId="0" borderId="0" xfId="12" applyAlignment="1">
      <alignment horizontal="left"/>
    </xf>
    <xf numFmtId="0" fontId="8" fillId="0" borderId="0" xfId="12" applyFill="1" applyAlignment="1"/>
    <xf numFmtId="0" fontId="6" fillId="0" borderId="1" xfId="13" applyFont="1" applyBorder="1" applyAlignment="1">
      <alignment vertical="top" wrapText="1"/>
    </xf>
    <xf numFmtId="4" fontId="7" fillId="0" borderId="1" xfId="13" applyNumberFormat="1" applyBorder="1" applyAlignment="1">
      <alignment horizontal="right" vertical="top"/>
    </xf>
    <xf numFmtId="4" fontId="7" fillId="0" borderId="1" xfId="13" applyNumberFormat="1" applyBorder="1"/>
    <xf numFmtId="0" fontId="4" fillId="0" borderId="0" xfId="15"/>
    <xf numFmtId="0" fontId="4" fillId="0" borderId="1" xfId="15" applyBorder="1" applyAlignment="1">
      <alignment horizontal="center"/>
    </xf>
    <xf numFmtId="0" fontId="4" fillId="0" borderId="0" xfId="15" applyBorder="1" applyAlignment="1">
      <alignment vertical="top" wrapText="1"/>
    </xf>
    <xf numFmtId="0" fontId="4" fillId="0" borderId="1" xfId="15" applyBorder="1" applyAlignment="1">
      <alignment horizontal="center" vertical="center" wrapText="1"/>
    </xf>
    <xf numFmtId="0" fontId="4" fillId="0" borderId="8" xfId="15" applyBorder="1" applyAlignment="1">
      <alignment vertical="top" wrapText="1"/>
    </xf>
    <xf numFmtId="0" fontId="4" fillId="0" borderId="8" xfId="15" applyBorder="1"/>
    <xf numFmtId="0" fontId="4" fillId="0" borderId="0" xfId="15" applyAlignment="1">
      <alignment horizontal="right"/>
    </xf>
    <xf numFmtId="0" fontId="4" fillId="0" borderId="7" xfId="15" applyBorder="1"/>
    <xf numFmtId="0" fontId="4" fillId="0" borderId="7" xfId="15" applyBorder="1" applyAlignment="1">
      <alignment vertical="top" wrapText="1"/>
    </xf>
    <xf numFmtId="0" fontId="4" fillId="0" borderId="0" xfId="15" applyBorder="1"/>
    <xf numFmtId="164" fontId="4" fillId="0" borderId="1" xfId="15" applyNumberFormat="1" applyBorder="1"/>
    <xf numFmtId="0" fontId="3" fillId="0" borderId="1" xfId="16" applyBorder="1" applyAlignment="1">
      <alignment vertical="top" wrapText="1"/>
    </xf>
    <xf numFmtId="0" fontId="3" fillId="0" borderId="1" xfId="16" applyBorder="1" applyAlignment="1">
      <alignment vertical="top"/>
    </xf>
    <xf numFmtId="164" fontId="3" fillId="0" borderId="1" xfId="16" applyNumberFormat="1" applyBorder="1" applyAlignment="1">
      <alignment horizontal="right" vertical="top" wrapText="1"/>
    </xf>
    <xf numFmtId="0" fontId="3" fillId="0" borderId="1" xfId="16" applyBorder="1" applyAlignment="1">
      <alignment horizontal="center" vertical="top"/>
    </xf>
    <xf numFmtId="49" fontId="3" fillId="0" borderId="1" xfId="16" applyNumberFormat="1" applyBorder="1" applyAlignment="1">
      <alignment horizontal="left" vertical="top"/>
    </xf>
    <xf numFmtId="0" fontId="3" fillId="0" borderId="1" xfId="16" applyBorder="1" applyAlignment="1">
      <alignment vertical="top" wrapText="1"/>
    </xf>
    <xf numFmtId="0" fontId="3" fillId="0" borderId="0" xfId="16" applyAlignment="1">
      <alignment horizontal="left"/>
    </xf>
    <xf numFmtId="0" fontId="18" fillId="0" borderId="0" xfId="16" applyFont="1" applyAlignment="1">
      <alignment horizontal="left"/>
    </xf>
    <xf numFmtId="0" fontId="18" fillId="0" borderId="0" xfId="16" applyFont="1"/>
    <xf numFmtId="0" fontId="3" fillId="0" borderId="0" xfId="16" applyAlignment="1">
      <alignment horizontal="right"/>
    </xf>
    <xf numFmtId="0" fontId="22" fillId="0" borderId="1" xfId="1" applyFont="1" applyFill="1" applyBorder="1" applyAlignment="1">
      <alignment horizontal="left" wrapText="1"/>
    </xf>
    <xf numFmtId="0" fontId="22" fillId="0" borderId="1" xfId="1" applyFont="1" applyFill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/>
    </xf>
    <xf numFmtId="0" fontId="23" fillId="0" borderId="1" xfId="0" applyFont="1" applyBorder="1" applyAlignment="1">
      <alignment vertical="top"/>
    </xf>
    <xf numFmtId="0" fontId="23" fillId="0" borderId="1" xfId="0" applyFont="1" applyBorder="1" applyAlignment="1">
      <alignment vertical="top" wrapText="1"/>
    </xf>
    <xf numFmtId="0" fontId="2" fillId="0" borderId="1" xfId="16" applyFont="1" applyBorder="1" applyAlignment="1">
      <alignment vertical="top" wrapText="1"/>
    </xf>
    <xf numFmtId="0" fontId="13" fillId="0" borderId="1" xfId="5" applyBorder="1" applyAlignment="1">
      <alignment horizontal="right" vertical="top"/>
    </xf>
    <xf numFmtId="0" fontId="13" fillId="0" borderId="2" xfId="5" applyBorder="1" applyAlignment="1">
      <alignment horizontal="left"/>
    </xf>
    <xf numFmtId="0" fontId="13" fillId="0" borderId="3" xfId="5" applyBorder="1" applyAlignment="1">
      <alignment horizontal="left"/>
    </xf>
    <xf numFmtId="0" fontId="13" fillId="0" borderId="6" xfId="5" applyBorder="1" applyAlignment="1">
      <alignment horizontal="left"/>
    </xf>
    <xf numFmtId="0" fontId="9" fillId="0" borderId="2" xfId="11" applyBorder="1" applyAlignment="1">
      <alignment horizontal="right" vertical="top"/>
    </xf>
    <xf numFmtId="0" fontId="9" fillId="0" borderId="3" xfId="11" applyBorder="1" applyAlignment="1">
      <alignment horizontal="right" vertical="top"/>
    </xf>
    <xf numFmtId="0" fontId="9" fillId="0" borderId="6" xfId="11" applyBorder="1" applyAlignment="1">
      <alignment horizontal="right" vertical="top"/>
    </xf>
    <xf numFmtId="0" fontId="2" fillId="0" borderId="2" xfId="11" applyFont="1" applyBorder="1" applyAlignment="1">
      <alignment horizontal="right" vertical="top"/>
    </xf>
    <xf numFmtId="0" fontId="19" fillId="0" borderId="1" xfId="15" applyFont="1" applyBorder="1" applyAlignment="1">
      <alignment horizontal="center" vertical="top" wrapText="1"/>
    </xf>
    <xf numFmtId="0" fontId="9" fillId="0" borderId="1" xfId="11" applyBorder="1" applyAlignment="1">
      <alignment horizontal="righ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4" fillId="0" borderId="4" xfId="15" applyBorder="1" applyAlignment="1">
      <alignment horizontal="center" vertical="center" wrapText="1"/>
    </xf>
    <xf numFmtId="0" fontId="4" fillId="0" borderId="5" xfId="15" applyBorder="1" applyAlignment="1">
      <alignment horizontal="center" vertical="center" wrapText="1"/>
    </xf>
    <xf numFmtId="0" fontId="9" fillId="0" borderId="3" xfId="11" applyBorder="1" applyAlignment="1">
      <alignment horizontal="left"/>
    </xf>
    <xf numFmtId="0" fontId="9" fillId="0" borderId="6" xfId="11" applyBorder="1" applyAlignment="1">
      <alignment horizontal="left"/>
    </xf>
    <xf numFmtId="0" fontId="2" fillId="0" borderId="2" xfId="5" applyFont="1" applyBorder="1" applyAlignment="1">
      <alignment horizontal="left"/>
    </xf>
    <xf numFmtId="0" fontId="2" fillId="0" borderId="3" xfId="5" applyFont="1" applyBorder="1" applyAlignment="1">
      <alignment horizontal="left"/>
    </xf>
    <xf numFmtId="0" fontId="2" fillId="0" borderId="6" xfId="5" applyFont="1" applyBorder="1" applyAlignment="1">
      <alignment horizontal="left"/>
    </xf>
    <xf numFmtId="0" fontId="9" fillId="0" borderId="2" xfId="11" applyBorder="1" applyAlignment="1">
      <alignment horizontal="left" vertical="top" wrapText="1"/>
    </xf>
    <xf numFmtId="0" fontId="9" fillId="0" borderId="3" xfId="11" applyBorder="1" applyAlignment="1">
      <alignment horizontal="left" vertical="top" wrapText="1"/>
    </xf>
    <xf numFmtId="0" fontId="9" fillId="0" borderId="6" xfId="1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2" xfId="16" applyBorder="1" applyAlignment="1">
      <alignment horizontal="left"/>
    </xf>
    <xf numFmtId="0" fontId="3" fillId="0" borderId="3" xfId="16" applyBorder="1" applyAlignment="1">
      <alignment horizontal="left"/>
    </xf>
    <xf numFmtId="0" fontId="3" fillId="0" borderId="6" xfId="16" applyBorder="1" applyAlignment="1">
      <alignment horizontal="left"/>
    </xf>
    <xf numFmtId="0" fontId="18" fillId="0" borderId="0" xfId="15" applyFont="1" applyAlignment="1">
      <alignment horizontal="center"/>
    </xf>
    <xf numFmtId="0" fontId="2" fillId="0" borderId="1" xfId="11" applyFont="1" applyBorder="1" applyAlignment="1">
      <alignment horizontal="right" vertical="top"/>
    </xf>
    <xf numFmtId="0" fontId="4" fillId="0" borderId="9" xfId="15" applyBorder="1" applyAlignment="1">
      <alignment horizontal="left"/>
    </xf>
    <xf numFmtId="0" fontId="4" fillId="0" borderId="7" xfId="15" applyBorder="1" applyAlignment="1">
      <alignment horizontal="left"/>
    </xf>
    <xf numFmtId="0" fontId="4" fillId="0" borderId="10" xfId="15" applyBorder="1" applyAlignment="1">
      <alignment horizontal="left"/>
    </xf>
    <xf numFmtId="0" fontId="4" fillId="0" borderId="1" xfId="15" applyBorder="1" applyAlignment="1">
      <alignment horizontal="center" vertical="center" wrapText="1"/>
    </xf>
    <xf numFmtId="0" fontId="4" fillId="0" borderId="1" xfId="15" applyBorder="1" applyAlignment="1">
      <alignment horizontal="center"/>
    </xf>
    <xf numFmtId="0" fontId="19" fillId="0" borderId="11" xfId="15" applyFont="1" applyBorder="1" applyAlignment="1">
      <alignment horizontal="center" vertical="top" wrapText="1"/>
    </xf>
    <xf numFmtId="0" fontId="4" fillId="0" borderId="9" xfId="15" applyFont="1" applyBorder="1" applyAlignment="1">
      <alignment horizontal="center" vertical="top" wrapText="1"/>
    </xf>
    <xf numFmtId="0" fontId="20" fillId="0" borderId="4" xfId="15" applyFont="1" applyBorder="1" applyAlignment="1">
      <alignment horizontal="center" vertical="top" wrapText="1"/>
    </xf>
    <xf numFmtId="0" fontId="4" fillId="0" borderId="5" xfId="15" applyFont="1" applyBorder="1" applyAlignment="1">
      <alignment horizontal="center" vertical="top" wrapText="1"/>
    </xf>
    <xf numFmtId="0" fontId="1" fillId="0" borderId="2" xfId="11" applyFont="1" applyBorder="1" applyAlignment="1">
      <alignment horizontal="left"/>
    </xf>
  </cellXfs>
  <cellStyles count="17">
    <cellStyle name="Excel Built-in Normal" xfId="1"/>
    <cellStyle name="TableStyleLight1" xfId="2"/>
    <cellStyle name="Гиперссылка" xfId="10" builtinId="8"/>
    <cellStyle name="Обычный" xfId="0" builtinId="0"/>
    <cellStyle name="Обычный 10" xfId="13"/>
    <cellStyle name="Обычный 11" xfId="14"/>
    <cellStyle name="Обычный 12" xfId="15"/>
    <cellStyle name="Обычный 13" xfId="16"/>
    <cellStyle name="Обычный 2" xfId="6"/>
    <cellStyle name="Обычный 2 3" xfId="4"/>
    <cellStyle name="Обычный 3" xfId="3"/>
    <cellStyle name="Обычный 4" xfId="5"/>
    <cellStyle name="Обычный 5" xfId="7"/>
    <cellStyle name="Обычный 6" xfId="8"/>
    <cellStyle name="Обычный 7" xfId="9"/>
    <cellStyle name="Обычный 8" xfId="11"/>
    <cellStyle name="Обычный 9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61"/>
  <sheetViews>
    <sheetView tabSelected="1" topLeftCell="B43" zoomScale="110" zoomScaleNormal="110" workbookViewId="0">
      <selection activeCell="E48" sqref="E48:P48"/>
    </sheetView>
  </sheetViews>
  <sheetFormatPr defaultRowHeight="12.75"/>
  <cols>
    <col min="1" max="1" width="1.42578125" customWidth="1"/>
    <col min="4" max="4" width="29.140625" customWidth="1"/>
    <col min="5" max="5" width="23" customWidth="1"/>
    <col min="6" max="6" width="31.7109375" customWidth="1"/>
    <col min="7" max="7" width="7.140625" customWidth="1"/>
    <col min="8" max="8" width="5.85546875" customWidth="1"/>
    <col min="9" max="9" width="5" customWidth="1"/>
    <col min="10" max="10" width="5.140625" customWidth="1"/>
    <col min="11" max="11" width="6.5703125" customWidth="1"/>
    <col min="12" max="12" width="6.42578125" customWidth="1"/>
    <col min="13" max="13" width="14.7109375" customWidth="1"/>
    <col min="14" max="14" width="13.28515625" customWidth="1"/>
    <col min="15" max="15" width="14.7109375" customWidth="1"/>
    <col min="16" max="16" width="24.42578125" customWidth="1"/>
  </cols>
  <sheetData>
    <row r="1" spans="2:16" ht="15"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15" t="s">
        <v>26</v>
      </c>
    </row>
    <row r="2" spans="2:16" ht="15">
      <c r="B2" s="64" t="s">
        <v>2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2:16" ht="15">
      <c r="B3" s="29" t="s">
        <v>3</v>
      </c>
      <c r="C3" s="26">
        <v>7614</v>
      </c>
      <c r="D3" s="27" t="s">
        <v>34</v>
      </c>
      <c r="E3" s="27"/>
      <c r="F3" s="28"/>
      <c r="G3" s="9"/>
      <c r="H3" s="9"/>
      <c r="I3" s="9"/>
      <c r="J3" s="9"/>
      <c r="K3" s="9"/>
      <c r="L3" s="9"/>
      <c r="M3" s="9"/>
      <c r="N3" s="9"/>
      <c r="O3" s="9"/>
      <c r="P3" s="9"/>
    </row>
    <row r="4" spans="2:16" ht="15">
      <c r="B4" s="69" t="s">
        <v>4</v>
      </c>
      <c r="C4" s="48" t="s">
        <v>25</v>
      </c>
      <c r="D4" s="69" t="s">
        <v>5</v>
      </c>
      <c r="E4" s="48" t="s">
        <v>27</v>
      </c>
      <c r="F4" s="69" t="s">
        <v>6</v>
      </c>
      <c r="G4" s="69" t="s">
        <v>33</v>
      </c>
      <c r="H4" s="70" t="s">
        <v>7</v>
      </c>
      <c r="I4" s="70"/>
      <c r="J4" s="70"/>
      <c r="K4" s="70"/>
      <c r="L4" s="70"/>
      <c r="M4" s="73" t="s">
        <v>8</v>
      </c>
      <c r="N4" s="71" t="s">
        <v>9</v>
      </c>
      <c r="O4" s="44" t="s">
        <v>10</v>
      </c>
      <c r="P4" s="69" t="s">
        <v>11</v>
      </c>
    </row>
    <row r="5" spans="2:16" ht="57.75" customHeight="1">
      <c r="B5" s="69"/>
      <c r="C5" s="49"/>
      <c r="D5" s="69"/>
      <c r="E5" s="49"/>
      <c r="F5" s="69"/>
      <c r="G5" s="69"/>
      <c r="H5" s="12" t="s">
        <v>12</v>
      </c>
      <c r="I5" s="12" t="s">
        <v>13</v>
      </c>
      <c r="J5" s="12" t="s">
        <v>14</v>
      </c>
      <c r="K5" s="12" t="s">
        <v>15</v>
      </c>
      <c r="L5" s="12" t="s">
        <v>16</v>
      </c>
      <c r="M5" s="74"/>
      <c r="N5" s="72"/>
      <c r="O5" s="44"/>
      <c r="P5" s="69"/>
    </row>
    <row r="6" spans="2:16" ht="1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10">
        <v>15</v>
      </c>
    </row>
    <row r="7" spans="2:16" ht="30">
      <c r="B7" s="23">
        <v>1</v>
      </c>
      <c r="C7" s="23" t="s">
        <v>35</v>
      </c>
      <c r="D7" s="20" t="s">
        <v>36</v>
      </c>
      <c r="E7" s="20"/>
      <c r="F7" s="32" t="s">
        <v>119</v>
      </c>
      <c r="G7" s="21" t="s">
        <v>1</v>
      </c>
      <c r="H7" s="24">
        <v>100</v>
      </c>
      <c r="I7" s="24">
        <v>0</v>
      </c>
      <c r="J7" s="24">
        <v>150</v>
      </c>
      <c r="K7" s="24">
        <v>0</v>
      </c>
      <c r="L7" s="24">
        <v>250</v>
      </c>
      <c r="M7" s="22">
        <v>91.8</v>
      </c>
      <c r="N7" s="7">
        <f>SUM(M7*L7)</f>
        <v>22950</v>
      </c>
      <c r="O7" s="7">
        <f>SUM(N7*1.18)</f>
        <v>27081</v>
      </c>
      <c r="P7" s="6" t="s">
        <v>32</v>
      </c>
    </row>
    <row r="8" spans="2:16" ht="30">
      <c r="B8" s="23">
        <v>2</v>
      </c>
      <c r="C8" s="23" t="s">
        <v>37</v>
      </c>
      <c r="D8" s="20" t="s">
        <v>38</v>
      </c>
      <c r="E8" s="20"/>
      <c r="F8" s="31" t="s">
        <v>120</v>
      </c>
      <c r="G8" s="21" t="s">
        <v>1</v>
      </c>
      <c r="H8" s="24">
        <v>100</v>
      </c>
      <c r="I8" s="24">
        <v>0</v>
      </c>
      <c r="J8" s="24">
        <v>150</v>
      </c>
      <c r="K8" s="24">
        <v>0</v>
      </c>
      <c r="L8" s="24">
        <v>250</v>
      </c>
      <c r="M8" s="22">
        <v>91.8</v>
      </c>
      <c r="N8" s="7">
        <f t="shared" ref="N8:N43" si="0">SUM(M8*L8)</f>
        <v>22950</v>
      </c>
      <c r="O8" s="7">
        <f t="shared" ref="O8:O44" si="1">SUM(N8*1.18)</f>
        <v>27081</v>
      </c>
      <c r="P8" s="6" t="s">
        <v>32</v>
      </c>
    </row>
    <row r="9" spans="2:16" ht="30">
      <c r="B9" s="23">
        <v>3</v>
      </c>
      <c r="C9" s="23" t="s">
        <v>39</v>
      </c>
      <c r="D9" s="20" t="s">
        <v>40</v>
      </c>
      <c r="E9" s="20"/>
      <c r="F9" s="31" t="s">
        <v>121</v>
      </c>
      <c r="G9" s="21" t="s">
        <v>1</v>
      </c>
      <c r="H9" s="24">
        <v>100</v>
      </c>
      <c r="I9" s="24">
        <v>100</v>
      </c>
      <c r="J9" s="24">
        <v>100</v>
      </c>
      <c r="K9" s="24">
        <v>100</v>
      </c>
      <c r="L9" s="24">
        <v>400</v>
      </c>
      <c r="M9" s="22">
        <v>113.4</v>
      </c>
      <c r="N9" s="7">
        <f t="shared" si="0"/>
        <v>45360</v>
      </c>
      <c r="O9" s="7">
        <f t="shared" si="1"/>
        <v>53524.799999999996</v>
      </c>
      <c r="P9" s="6" t="s">
        <v>32</v>
      </c>
    </row>
    <row r="10" spans="2:16" ht="30">
      <c r="B10" s="23">
        <v>4</v>
      </c>
      <c r="C10" s="23" t="s">
        <v>41</v>
      </c>
      <c r="D10" s="20" t="s">
        <v>42</v>
      </c>
      <c r="E10" s="20"/>
      <c r="F10" s="31" t="s">
        <v>122</v>
      </c>
      <c r="G10" s="21" t="s">
        <v>1</v>
      </c>
      <c r="H10" s="24">
        <v>150</v>
      </c>
      <c r="I10" s="24">
        <v>0</v>
      </c>
      <c r="J10" s="24">
        <v>150</v>
      </c>
      <c r="K10" s="24">
        <v>0</v>
      </c>
      <c r="L10" s="24">
        <v>300</v>
      </c>
      <c r="M10" s="22">
        <v>91.8</v>
      </c>
      <c r="N10" s="7">
        <f t="shared" si="0"/>
        <v>27540</v>
      </c>
      <c r="O10" s="7">
        <f t="shared" si="1"/>
        <v>32497.199999999997</v>
      </c>
      <c r="P10" s="6" t="s">
        <v>32</v>
      </c>
    </row>
    <row r="11" spans="2:16" ht="30">
      <c r="B11" s="23">
        <v>5</v>
      </c>
      <c r="C11" s="23" t="s">
        <v>43</v>
      </c>
      <c r="D11" s="20" t="s">
        <v>44</v>
      </c>
      <c r="E11" s="20"/>
      <c r="F11" s="20" t="s">
        <v>44</v>
      </c>
      <c r="G11" s="21" t="s">
        <v>1</v>
      </c>
      <c r="H11" s="24">
        <v>100</v>
      </c>
      <c r="I11" s="24">
        <v>0</v>
      </c>
      <c r="J11" s="24">
        <v>0</v>
      </c>
      <c r="K11" s="24">
        <v>0</v>
      </c>
      <c r="L11" s="24">
        <v>100</v>
      </c>
      <c r="M11" s="22">
        <v>1.08</v>
      </c>
      <c r="N11" s="7">
        <f t="shared" si="0"/>
        <v>108</v>
      </c>
      <c r="O11" s="7">
        <f t="shared" si="1"/>
        <v>127.44</v>
      </c>
      <c r="P11" s="6" t="s">
        <v>32</v>
      </c>
    </row>
    <row r="12" spans="2:16" ht="30">
      <c r="B12" s="23">
        <v>6</v>
      </c>
      <c r="C12" s="23" t="s">
        <v>45</v>
      </c>
      <c r="D12" s="34" t="s">
        <v>123</v>
      </c>
      <c r="E12" s="30"/>
      <c r="F12" s="20" t="s">
        <v>46</v>
      </c>
      <c r="G12" s="21" t="s">
        <v>1</v>
      </c>
      <c r="H12" s="24">
        <v>50</v>
      </c>
      <c r="I12" s="24">
        <v>0</v>
      </c>
      <c r="J12" s="24">
        <v>30</v>
      </c>
      <c r="K12" s="24">
        <v>0</v>
      </c>
      <c r="L12" s="24">
        <v>80</v>
      </c>
      <c r="M12" s="22">
        <v>429</v>
      </c>
      <c r="N12" s="7">
        <f t="shared" si="0"/>
        <v>34320</v>
      </c>
      <c r="O12" s="7">
        <f t="shared" si="1"/>
        <v>40497.599999999999</v>
      </c>
      <c r="P12" s="6" t="s">
        <v>32</v>
      </c>
    </row>
    <row r="13" spans="2:16" ht="30">
      <c r="B13" s="23">
        <v>7</v>
      </c>
      <c r="C13" s="23" t="s">
        <v>47</v>
      </c>
      <c r="D13" s="20" t="s">
        <v>124</v>
      </c>
      <c r="E13" s="20"/>
      <c r="F13" s="20" t="s">
        <v>48</v>
      </c>
      <c r="G13" s="21" t="s">
        <v>1</v>
      </c>
      <c r="H13" s="24">
        <v>50</v>
      </c>
      <c r="I13" s="24">
        <v>0</v>
      </c>
      <c r="J13" s="24">
        <v>100</v>
      </c>
      <c r="K13" s="24">
        <v>0</v>
      </c>
      <c r="L13" s="24">
        <v>150</v>
      </c>
      <c r="M13" s="22">
        <v>392.04</v>
      </c>
      <c r="N13" s="7">
        <f t="shared" si="0"/>
        <v>58806</v>
      </c>
      <c r="O13" s="7">
        <f t="shared" si="1"/>
        <v>69391.08</v>
      </c>
      <c r="P13" s="6" t="s">
        <v>32</v>
      </c>
    </row>
    <row r="14" spans="2:16" ht="30">
      <c r="B14" s="23">
        <v>8</v>
      </c>
      <c r="C14" s="23" t="s">
        <v>49</v>
      </c>
      <c r="D14" s="20" t="s">
        <v>125</v>
      </c>
      <c r="E14" s="20"/>
      <c r="F14" s="31" t="s">
        <v>126</v>
      </c>
      <c r="G14" s="21" t="s">
        <v>1</v>
      </c>
      <c r="H14" s="24">
        <v>200</v>
      </c>
      <c r="I14" s="24">
        <v>0</v>
      </c>
      <c r="J14" s="24">
        <v>100</v>
      </c>
      <c r="K14" s="24">
        <v>0</v>
      </c>
      <c r="L14" s="24">
        <v>300</v>
      </c>
      <c r="M14" s="22">
        <v>45.36</v>
      </c>
      <c r="N14" s="7">
        <f t="shared" si="0"/>
        <v>13608</v>
      </c>
      <c r="O14" s="7">
        <f t="shared" si="1"/>
        <v>16057.439999999999</v>
      </c>
      <c r="P14" s="6" t="s">
        <v>32</v>
      </c>
    </row>
    <row r="15" spans="2:16" ht="30">
      <c r="B15" s="23">
        <v>9</v>
      </c>
      <c r="C15" s="23" t="s">
        <v>50</v>
      </c>
      <c r="D15" s="25" t="s">
        <v>127</v>
      </c>
      <c r="E15" s="20"/>
      <c r="F15" s="20" t="s">
        <v>128</v>
      </c>
      <c r="G15" s="21" t="s">
        <v>1</v>
      </c>
      <c r="H15" s="24">
        <v>200</v>
      </c>
      <c r="I15" s="24">
        <v>0</v>
      </c>
      <c r="J15" s="24">
        <v>100</v>
      </c>
      <c r="K15" s="24">
        <v>0</v>
      </c>
      <c r="L15" s="24">
        <v>300</v>
      </c>
      <c r="M15" s="22">
        <v>285.12</v>
      </c>
      <c r="N15" s="7">
        <f t="shared" si="0"/>
        <v>85536</v>
      </c>
      <c r="O15" s="7">
        <f t="shared" si="1"/>
        <v>100932.48</v>
      </c>
      <c r="P15" s="6" t="s">
        <v>32</v>
      </c>
    </row>
    <row r="16" spans="2:16" ht="30">
      <c r="B16" s="23">
        <v>10</v>
      </c>
      <c r="C16" s="23" t="s">
        <v>51</v>
      </c>
      <c r="D16" s="20" t="s">
        <v>52</v>
      </c>
      <c r="E16" s="20"/>
      <c r="F16" s="31" t="s">
        <v>129</v>
      </c>
      <c r="G16" s="21" t="s">
        <v>1</v>
      </c>
      <c r="H16" s="24">
        <v>50</v>
      </c>
      <c r="I16" s="24">
        <v>0</v>
      </c>
      <c r="J16" s="24">
        <v>0</v>
      </c>
      <c r="K16" s="24">
        <v>0</v>
      </c>
      <c r="L16" s="24">
        <v>50</v>
      </c>
      <c r="M16" s="22">
        <v>251.1</v>
      </c>
      <c r="N16" s="7">
        <f t="shared" si="0"/>
        <v>12555</v>
      </c>
      <c r="O16" s="7">
        <f t="shared" si="1"/>
        <v>14814.9</v>
      </c>
      <c r="P16" s="6" t="s">
        <v>32</v>
      </c>
    </row>
    <row r="17" spans="2:16" ht="30">
      <c r="B17" s="23">
        <v>11</v>
      </c>
      <c r="C17" s="23" t="s">
        <v>53</v>
      </c>
      <c r="D17" s="25" t="s">
        <v>130</v>
      </c>
      <c r="E17" s="20"/>
      <c r="F17" s="20" t="s">
        <v>57</v>
      </c>
      <c r="G17" s="21" t="s">
        <v>1</v>
      </c>
      <c r="H17" s="24">
        <v>100</v>
      </c>
      <c r="I17" s="24">
        <v>0</v>
      </c>
      <c r="J17" s="24">
        <v>50</v>
      </c>
      <c r="K17" s="24">
        <v>0</v>
      </c>
      <c r="L17" s="24">
        <v>150</v>
      </c>
      <c r="M17" s="22">
        <v>22.14</v>
      </c>
      <c r="N17" s="7">
        <f t="shared" si="0"/>
        <v>3321</v>
      </c>
      <c r="O17" s="7">
        <f t="shared" si="1"/>
        <v>3918.7799999999997</v>
      </c>
      <c r="P17" s="6" t="s">
        <v>32</v>
      </c>
    </row>
    <row r="18" spans="2:16" ht="30">
      <c r="B18" s="23">
        <v>12</v>
      </c>
      <c r="C18" s="23" t="s">
        <v>54</v>
      </c>
      <c r="D18" s="25" t="s">
        <v>131</v>
      </c>
      <c r="E18" s="20"/>
      <c r="F18" s="20" t="s">
        <v>57</v>
      </c>
      <c r="G18" s="21" t="s">
        <v>1</v>
      </c>
      <c r="H18" s="24">
        <v>100</v>
      </c>
      <c r="I18" s="24">
        <v>0</v>
      </c>
      <c r="J18" s="24">
        <v>100</v>
      </c>
      <c r="K18" s="24">
        <v>0</v>
      </c>
      <c r="L18" s="24">
        <v>200</v>
      </c>
      <c r="M18" s="22">
        <v>43.2</v>
      </c>
      <c r="N18" s="7">
        <f t="shared" si="0"/>
        <v>8640</v>
      </c>
      <c r="O18" s="7">
        <f t="shared" si="1"/>
        <v>10195.199999999999</v>
      </c>
      <c r="P18" s="6" t="s">
        <v>32</v>
      </c>
    </row>
    <row r="19" spans="2:16" ht="30">
      <c r="B19" s="23">
        <v>13</v>
      </c>
      <c r="C19" s="23" t="s">
        <v>55</v>
      </c>
      <c r="D19" s="20" t="s">
        <v>56</v>
      </c>
      <c r="E19" s="20"/>
      <c r="F19" s="20" t="s">
        <v>57</v>
      </c>
      <c r="G19" s="21" t="s">
        <v>1</v>
      </c>
      <c r="H19" s="24">
        <v>100</v>
      </c>
      <c r="I19" s="24">
        <v>0</v>
      </c>
      <c r="J19" s="24">
        <v>50</v>
      </c>
      <c r="K19" s="24">
        <v>0</v>
      </c>
      <c r="L19" s="24">
        <v>150</v>
      </c>
      <c r="M19" s="22">
        <v>38.880000000000003</v>
      </c>
      <c r="N19" s="7">
        <f t="shared" si="0"/>
        <v>5832</v>
      </c>
      <c r="O19" s="7">
        <f t="shared" si="1"/>
        <v>6881.7599999999993</v>
      </c>
      <c r="P19" s="6" t="s">
        <v>32</v>
      </c>
    </row>
    <row r="20" spans="2:16" ht="30">
      <c r="B20" s="23">
        <v>14</v>
      </c>
      <c r="C20" s="23" t="s">
        <v>58</v>
      </c>
      <c r="D20" s="20" t="s">
        <v>59</v>
      </c>
      <c r="E20" s="20"/>
      <c r="F20" s="20" t="s">
        <v>60</v>
      </c>
      <c r="G20" s="21" t="s">
        <v>1</v>
      </c>
      <c r="H20" s="24">
        <v>20</v>
      </c>
      <c r="I20" s="24">
        <v>0</v>
      </c>
      <c r="J20" s="24">
        <v>80</v>
      </c>
      <c r="K20" s="24">
        <v>0</v>
      </c>
      <c r="L20" s="24">
        <v>100</v>
      </c>
      <c r="M20" s="22">
        <v>26.66</v>
      </c>
      <c r="N20" s="7">
        <f t="shared" si="0"/>
        <v>2666</v>
      </c>
      <c r="O20" s="7">
        <f t="shared" si="1"/>
        <v>3145.8799999999997</v>
      </c>
      <c r="P20" s="6" t="s">
        <v>32</v>
      </c>
    </row>
    <row r="21" spans="2:16" ht="45">
      <c r="B21" s="23">
        <v>15</v>
      </c>
      <c r="C21" s="23" t="s">
        <v>61</v>
      </c>
      <c r="D21" s="20" t="s">
        <v>62</v>
      </c>
      <c r="E21" s="20"/>
      <c r="F21" s="20" t="s">
        <v>63</v>
      </c>
      <c r="G21" s="21" t="s">
        <v>1</v>
      </c>
      <c r="H21" s="24">
        <v>100</v>
      </c>
      <c r="I21" s="24">
        <v>0</v>
      </c>
      <c r="J21" s="24">
        <v>100</v>
      </c>
      <c r="K21" s="24">
        <v>0</v>
      </c>
      <c r="L21" s="24">
        <v>200</v>
      </c>
      <c r="M21" s="22">
        <v>3.24</v>
      </c>
      <c r="N21" s="7">
        <f t="shared" si="0"/>
        <v>648</v>
      </c>
      <c r="O21" s="7">
        <f t="shared" si="1"/>
        <v>764.64</v>
      </c>
      <c r="P21" s="6" t="s">
        <v>32</v>
      </c>
    </row>
    <row r="22" spans="2:16" ht="45">
      <c r="B22" s="23">
        <v>16</v>
      </c>
      <c r="C22" s="23" t="s">
        <v>64</v>
      </c>
      <c r="D22" s="20" t="s">
        <v>65</v>
      </c>
      <c r="E22" s="20"/>
      <c r="F22" s="20" t="s">
        <v>66</v>
      </c>
      <c r="G22" s="21" t="s">
        <v>1</v>
      </c>
      <c r="H22" s="24">
        <v>200</v>
      </c>
      <c r="I22" s="24">
        <v>0</v>
      </c>
      <c r="J22" s="24">
        <v>100</v>
      </c>
      <c r="K22" s="24">
        <v>0</v>
      </c>
      <c r="L22" s="24">
        <v>300</v>
      </c>
      <c r="M22" s="22">
        <v>3.24</v>
      </c>
      <c r="N22" s="7">
        <f t="shared" si="0"/>
        <v>972.00000000000011</v>
      </c>
      <c r="O22" s="7">
        <f t="shared" si="1"/>
        <v>1146.96</v>
      </c>
      <c r="P22" s="6" t="s">
        <v>32</v>
      </c>
    </row>
    <row r="23" spans="2:16" ht="30">
      <c r="B23" s="23">
        <v>17</v>
      </c>
      <c r="C23" s="23" t="s">
        <v>67</v>
      </c>
      <c r="D23" s="33" t="s">
        <v>132</v>
      </c>
      <c r="E23" s="20"/>
      <c r="F23" s="31" t="s">
        <v>133</v>
      </c>
      <c r="G23" s="21" t="s">
        <v>1</v>
      </c>
      <c r="H23" s="24">
        <v>100</v>
      </c>
      <c r="I23" s="24">
        <v>0</v>
      </c>
      <c r="J23" s="24">
        <v>150</v>
      </c>
      <c r="K23" s="24">
        <v>0</v>
      </c>
      <c r="L23" s="24">
        <v>250</v>
      </c>
      <c r="M23" s="22">
        <v>162</v>
      </c>
      <c r="N23" s="7">
        <f t="shared" si="0"/>
        <v>40500</v>
      </c>
      <c r="O23" s="7">
        <f t="shared" si="1"/>
        <v>47790</v>
      </c>
      <c r="P23" s="6" t="s">
        <v>32</v>
      </c>
    </row>
    <row r="24" spans="2:16" ht="30">
      <c r="B24" s="23">
        <v>18</v>
      </c>
      <c r="C24" s="23" t="s">
        <v>68</v>
      </c>
      <c r="D24" s="20" t="s">
        <v>69</v>
      </c>
      <c r="E24" s="20"/>
      <c r="F24" s="20" t="s">
        <v>69</v>
      </c>
      <c r="G24" s="21" t="s">
        <v>1</v>
      </c>
      <c r="H24" s="24">
        <v>100</v>
      </c>
      <c r="I24" s="24">
        <v>0</v>
      </c>
      <c r="J24" s="24">
        <v>0</v>
      </c>
      <c r="K24" s="24">
        <v>0</v>
      </c>
      <c r="L24" s="24">
        <v>100</v>
      </c>
      <c r="M24" s="22">
        <v>19.440000000000001</v>
      </c>
      <c r="N24" s="7">
        <f t="shared" si="0"/>
        <v>1944.0000000000002</v>
      </c>
      <c r="O24" s="7">
        <f t="shared" si="1"/>
        <v>2293.92</v>
      </c>
      <c r="P24" s="6" t="s">
        <v>32</v>
      </c>
    </row>
    <row r="25" spans="2:16" ht="30">
      <c r="B25" s="23">
        <v>19</v>
      </c>
      <c r="C25" s="23" t="s">
        <v>70</v>
      </c>
      <c r="D25" s="25" t="s">
        <v>71</v>
      </c>
      <c r="E25" s="20"/>
      <c r="F25" s="20" t="s">
        <v>71</v>
      </c>
      <c r="G25" s="21" t="s">
        <v>1</v>
      </c>
      <c r="H25" s="24">
        <v>300</v>
      </c>
      <c r="I25" s="24">
        <v>0</v>
      </c>
      <c r="J25" s="24">
        <v>0</v>
      </c>
      <c r="K25" s="24">
        <v>0</v>
      </c>
      <c r="L25" s="24">
        <v>300</v>
      </c>
      <c r="M25" s="22">
        <v>6.48</v>
      </c>
      <c r="N25" s="7">
        <f t="shared" si="0"/>
        <v>1944.0000000000002</v>
      </c>
      <c r="O25" s="7">
        <f t="shared" si="1"/>
        <v>2293.92</v>
      </c>
      <c r="P25" s="6" t="s">
        <v>32</v>
      </c>
    </row>
    <row r="26" spans="2:16" ht="30">
      <c r="B26" s="23">
        <v>20</v>
      </c>
      <c r="C26" s="23" t="s">
        <v>72</v>
      </c>
      <c r="D26" s="25" t="s">
        <v>134</v>
      </c>
      <c r="E26" s="20"/>
      <c r="F26" s="20" t="s">
        <v>135</v>
      </c>
      <c r="G26" s="21" t="s">
        <v>1</v>
      </c>
      <c r="H26" s="24">
        <v>30</v>
      </c>
      <c r="I26" s="24">
        <v>0</v>
      </c>
      <c r="J26" s="24">
        <v>120</v>
      </c>
      <c r="K26" s="24">
        <v>0</v>
      </c>
      <c r="L26" s="24">
        <v>150</v>
      </c>
      <c r="M26" s="22">
        <v>213.84</v>
      </c>
      <c r="N26" s="7">
        <f t="shared" si="0"/>
        <v>32076</v>
      </c>
      <c r="O26" s="7">
        <f t="shared" si="1"/>
        <v>37849.68</v>
      </c>
      <c r="P26" s="6" t="s">
        <v>32</v>
      </c>
    </row>
    <row r="27" spans="2:16" ht="30">
      <c r="B27" s="23">
        <v>21</v>
      </c>
      <c r="C27" s="23" t="s">
        <v>73</v>
      </c>
      <c r="D27" s="20" t="s">
        <v>74</v>
      </c>
      <c r="E27" s="20"/>
      <c r="F27" s="20" t="s">
        <v>75</v>
      </c>
      <c r="G27" s="21" t="s">
        <v>1</v>
      </c>
      <c r="H27" s="24">
        <v>300</v>
      </c>
      <c r="I27" s="24">
        <v>0</v>
      </c>
      <c r="J27" s="24">
        <v>0</v>
      </c>
      <c r="K27" s="24">
        <v>0</v>
      </c>
      <c r="L27" s="24">
        <v>300</v>
      </c>
      <c r="M27" s="22">
        <v>32.4</v>
      </c>
      <c r="N27" s="7">
        <f t="shared" si="0"/>
        <v>9720</v>
      </c>
      <c r="O27" s="7">
        <f t="shared" si="1"/>
        <v>11469.599999999999</v>
      </c>
      <c r="P27" s="6" t="s">
        <v>32</v>
      </c>
    </row>
    <row r="28" spans="2:16" ht="30">
      <c r="B28" s="23">
        <v>22</v>
      </c>
      <c r="C28" s="23" t="s">
        <v>76</v>
      </c>
      <c r="D28" s="20" t="s">
        <v>77</v>
      </c>
      <c r="E28" s="20"/>
      <c r="F28" s="20" t="s">
        <v>78</v>
      </c>
      <c r="G28" s="21" t="s">
        <v>1</v>
      </c>
      <c r="H28" s="24">
        <v>300</v>
      </c>
      <c r="I28" s="24">
        <v>0</v>
      </c>
      <c r="J28" s="24">
        <v>0</v>
      </c>
      <c r="K28" s="24">
        <v>0</v>
      </c>
      <c r="L28" s="24">
        <v>300</v>
      </c>
      <c r="M28" s="22">
        <v>32.4</v>
      </c>
      <c r="N28" s="7">
        <f t="shared" si="0"/>
        <v>9720</v>
      </c>
      <c r="O28" s="7">
        <f t="shared" si="1"/>
        <v>11469.599999999999</v>
      </c>
      <c r="P28" s="6" t="s">
        <v>32</v>
      </c>
    </row>
    <row r="29" spans="2:16" ht="60">
      <c r="B29" s="23">
        <v>23</v>
      </c>
      <c r="C29" s="23" t="s">
        <v>79</v>
      </c>
      <c r="D29" s="35" t="s">
        <v>142</v>
      </c>
      <c r="E29" s="20"/>
      <c r="F29" s="20" t="s">
        <v>136</v>
      </c>
      <c r="G29" s="21" t="s">
        <v>1</v>
      </c>
      <c r="H29" s="24">
        <v>300</v>
      </c>
      <c r="I29" s="24">
        <v>0</v>
      </c>
      <c r="J29" s="24">
        <v>150</v>
      </c>
      <c r="K29" s="24">
        <v>0</v>
      </c>
      <c r="L29" s="24">
        <v>450</v>
      </c>
      <c r="M29" s="22">
        <v>37.799999999999997</v>
      </c>
      <c r="N29" s="7">
        <f t="shared" si="0"/>
        <v>17010</v>
      </c>
      <c r="O29" s="7">
        <f t="shared" si="1"/>
        <v>20071.8</v>
      </c>
      <c r="P29" s="6" t="s">
        <v>32</v>
      </c>
    </row>
    <row r="30" spans="2:16" ht="30">
      <c r="B30" s="23">
        <v>24</v>
      </c>
      <c r="C30" s="23" t="s">
        <v>80</v>
      </c>
      <c r="D30" s="20" t="s">
        <v>81</v>
      </c>
      <c r="E30" s="20"/>
      <c r="F30" s="20" t="s">
        <v>81</v>
      </c>
      <c r="G30" s="21" t="s">
        <v>1</v>
      </c>
      <c r="H30" s="24">
        <v>50</v>
      </c>
      <c r="I30" s="24">
        <v>0</v>
      </c>
      <c r="J30" s="24">
        <v>50</v>
      </c>
      <c r="K30" s="24">
        <v>0</v>
      </c>
      <c r="L30" s="24">
        <v>100</v>
      </c>
      <c r="M30" s="22">
        <v>12.96</v>
      </c>
      <c r="N30" s="7">
        <f t="shared" si="0"/>
        <v>1296</v>
      </c>
      <c r="O30" s="7">
        <f t="shared" si="1"/>
        <v>1529.28</v>
      </c>
      <c r="P30" s="6" t="s">
        <v>32</v>
      </c>
    </row>
    <row r="31" spans="2:16" ht="30">
      <c r="B31" s="23">
        <v>25</v>
      </c>
      <c r="C31" s="23" t="s">
        <v>82</v>
      </c>
      <c r="D31" s="20" t="s">
        <v>83</v>
      </c>
      <c r="E31" s="20"/>
      <c r="F31" s="20" t="s">
        <v>84</v>
      </c>
      <c r="G31" s="21" t="s">
        <v>1</v>
      </c>
      <c r="H31" s="24">
        <v>100</v>
      </c>
      <c r="I31" s="24">
        <v>0</v>
      </c>
      <c r="J31" s="24">
        <v>100</v>
      </c>
      <c r="K31" s="24">
        <v>0</v>
      </c>
      <c r="L31" s="24">
        <v>200</v>
      </c>
      <c r="M31" s="22">
        <v>270</v>
      </c>
      <c r="N31" s="7">
        <f t="shared" si="0"/>
        <v>54000</v>
      </c>
      <c r="O31" s="7">
        <f t="shared" si="1"/>
        <v>63720</v>
      </c>
      <c r="P31" s="6" t="s">
        <v>32</v>
      </c>
    </row>
    <row r="32" spans="2:16" ht="30">
      <c r="B32" s="23">
        <v>26</v>
      </c>
      <c r="C32" s="23" t="s">
        <v>85</v>
      </c>
      <c r="D32" s="20" t="s">
        <v>86</v>
      </c>
      <c r="E32" s="20"/>
      <c r="F32" s="20" t="s">
        <v>87</v>
      </c>
      <c r="G32" s="21" t="s">
        <v>1</v>
      </c>
      <c r="H32" s="24">
        <v>100</v>
      </c>
      <c r="I32" s="24">
        <v>0</v>
      </c>
      <c r="J32" s="24">
        <v>50</v>
      </c>
      <c r="K32" s="24">
        <v>0</v>
      </c>
      <c r="L32" s="24">
        <v>150</v>
      </c>
      <c r="M32" s="22">
        <v>11.88</v>
      </c>
      <c r="N32" s="7">
        <f t="shared" si="0"/>
        <v>1782.0000000000002</v>
      </c>
      <c r="O32" s="7">
        <f t="shared" si="1"/>
        <v>2102.7600000000002</v>
      </c>
      <c r="P32" s="6" t="s">
        <v>32</v>
      </c>
    </row>
    <row r="33" spans="2:16" ht="30">
      <c r="B33" s="23">
        <v>27</v>
      </c>
      <c r="C33" s="23" t="s">
        <v>88</v>
      </c>
      <c r="D33" s="20" t="s">
        <v>89</v>
      </c>
      <c r="E33" s="20"/>
      <c r="F33" s="20" t="s">
        <v>90</v>
      </c>
      <c r="G33" s="21" t="s">
        <v>1</v>
      </c>
      <c r="H33" s="24">
        <v>100</v>
      </c>
      <c r="I33" s="24">
        <v>0</v>
      </c>
      <c r="J33" s="24">
        <v>0</v>
      </c>
      <c r="K33" s="24">
        <v>0</v>
      </c>
      <c r="L33" s="24">
        <v>100</v>
      </c>
      <c r="M33" s="22">
        <v>58.32</v>
      </c>
      <c r="N33" s="7">
        <f t="shared" si="0"/>
        <v>5832</v>
      </c>
      <c r="O33" s="7">
        <f t="shared" si="1"/>
        <v>6881.7599999999993</v>
      </c>
      <c r="P33" s="6" t="s">
        <v>32</v>
      </c>
    </row>
    <row r="34" spans="2:16" ht="30">
      <c r="B34" s="23">
        <v>28</v>
      </c>
      <c r="C34" s="23" t="s">
        <v>91</v>
      </c>
      <c r="D34" s="20" t="s">
        <v>92</v>
      </c>
      <c r="E34" s="20"/>
      <c r="F34" s="20" t="s">
        <v>90</v>
      </c>
      <c r="G34" s="21" t="s">
        <v>1</v>
      </c>
      <c r="H34" s="24">
        <v>100</v>
      </c>
      <c r="I34" s="24">
        <v>0</v>
      </c>
      <c r="J34" s="24">
        <v>150</v>
      </c>
      <c r="K34" s="24">
        <v>0</v>
      </c>
      <c r="L34" s="24">
        <v>250</v>
      </c>
      <c r="M34" s="22">
        <v>38.880000000000003</v>
      </c>
      <c r="N34" s="7">
        <f t="shared" si="0"/>
        <v>9720</v>
      </c>
      <c r="O34" s="7">
        <f t="shared" si="1"/>
        <v>11469.599999999999</v>
      </c>
      <c r="P34" s="6" t="s">
        <v>32</v>
      </c>
    </row>
    <row r="35" spans="2:16" ht="30">
      <c r="B35" s="23">
        <v>29</v>
      </c>
      <c r="C35" s="23" t="s">
        <v>93</v>
      </c>
      <c r="D35" s="20" t="s">
        <v>94</v>
      </c>
      <c r="E35" s="20"/>
      <c r="F35" s="20" t="s">
        <v>90</v>
      </c>
      <c r="G35" s="21" t="s">
        <v>1</v>
      </c>
      <c r="H35" s="24">
        <v>50</v>
      </c>
      <c r="I35" s="24">
        <v>0</v>
      </c>
      <c r="J35" s="24">
        <v>50</v>
      </c>
      <c r="K35" s="24">
        <v>0</v>
      </c>
      <c r="L35" s="24">
        <v>100</v>
      </c>
      <c r="M35" s="22">
        <v>9.7200000000000006</v>
      </c>
      <c r="N35" s="7">
        <f t="shared" si="0"/>
        <v>972.00000000000011</v>
      </c>
      <c r="O35" s="7">
        <f t="shared" si="1"/>
        <v>1146.96</v>
      </c>
      <c r="P35" s="6" t="s">
        <v>32</v>
      </c>
    </row>
    <row r="36" spans="2:16" ht="30">
      <c r="B36" s="23">
        <v>30</v>
      </c>
      <c r="C36" s="23" t="s">
        <v>95</v>
      </c>
      <c r="D36" s="20" t="s">
        <v>96</v>
      </c>
      <c r="E36" s="20"/>
      <c r="F36" s="20" t="s">
        <v>97</v>
      </c>
      <c r="G36" s="21" t="s">
        <v>1</v>
      </c>
      <c r="H36" s="24">
        <v>300</v>
      </c>
      <c r="I36" s="24">
        <v>0</v>
      </c>
      <c r="J36" s="24">
        <v>50</v>
      </c>
      <c r="K36" s="24">
        <v>0</v>
      </c>
      <c r="L36" s="24">
        <v>350</v>
      </c>
      <c r="M36" s="22">
        <v>428</v>
      </c>
      <c r="N36" s="7">
        <f t="shared" si="0"/>
        <v>149800</v>
      </c>
      <c r="O36" s="7">
        <f t="shared" si="1"/>
        <v>176764</v>
      </c>
      <c r="P36" s="6" t="s">
        <v>32</v>
      </c>
    </row>
    <row r="37" spans="2:16" ht="30">
      <c r="B37" s="23">
        <v>31</v>
      </c>
      <c r="C37" s="23" t="s">
        <v>98</v>
      </c>
      <c r="D37" s="20" t="s">
        <v>99</v>
      </c>
      <c r="E37" s="20"/>
      <c r="F37" s="20" t="s">
        <v>100</v>
      </c>
      <c r="G37" s="21" t="s">
        <v>1</v>
      </c>
      <c r="H37" s="24">
        <v>200</v>
      </c>
      <c r="I37" s="24">
        <v>0</v>
      </c>
      <c r="J37" s="24">
        <v>100</v>
      </c>
      <c r="K37" s="24">
        <v>0</v>
      </c>
      <c r="L37" s="24">
        <v>300</v>
      </c>
      <c r="M37" s="22">
        <v>52.5</v>
      </c>
      <c r="N37" s="7">
        <f t="shared" si="0"/>
        <v>15750</v>
      </c>
      <c r="O37" s="7">
        <f t="shared" si="1"/>
        <v>18585</v>
      </c>
      <c r="P37" s="6" t="s">
        <v>32</v>
      </c>
    </row>
    <row r="38" spans="2:16" ht="30">
      <c r="B38" s="23">
        <v>32</v>
      </c>
      <c r="C38" s="23" t="s">
        <v>101</v>
      </c>
      <c r="D38" s="20" t="s">
        <v>102</v>
      </c>
      <c r="E38" s="20"/>
      <c r="F38" s="20" t="s">
        <v>103</v>
      </c>
      <c r="G38" s="21" t="s">
        <v>1</v>
      </c>
      <c r="H38" s="24">
        <v>50</v>
      </c>
      <c r="I38" s="24">
        <v>0</v>
      </c>
      <c r="J38" s="24">
        <v>50</v>
      </c>
      <c r="K38" s="24">
        <v>0</v>
      </c>
      <c r="L38" s="24">
        <v>100</v>
      </c>
      <c r="M38" s="22">
        <v>5.4</v>
      </c>
      <c r="N38" s="7">
        <f t="shared" si="0"/>
        <v>540</v>
      </c>
      <c r="O38" s="7">
        <f t="shared" si="1"/>
        <v>637.19999999999993</v>
      </c>
      <c r="P38" s="6" t="s">
        <v>32</v>
      </c>
    </row>
    <row r="39" spans="2:16" ht="30">
      <c r="B39" s="23">
        <v>33</v>
      </c>
      <c r="C39" s="23" t="s">
        <v>104</v>
      </c>
      <c r="D39" s="20" t="s">
        <v>105</v>
      </c>
      <c r="E39" s="20"/>
      <c r="F39" s="20" t="s">
        <v>106</v>
      </c>
      <c r="G39" s="21" t="s">
        <v>1</v>
      </c>
      <c r="H39" s="24">
        <v>200</v>
      </c>
      <c r="I39" s="24">
        <v>0</v>
      </c>
      <c r="J39" s="24">
        <v>200</v>
      </c>
      <c r="K39" s="24">
        <v>0</v>
      </c>
      <c r="L39" s="24">
        <v>400</v>
      </c>
      <c r="M39" s="22">
        <v>4.8600000000000003</v>
      </c>
      <c r="N39" s="7">
        <f t="shared" si="0"/>
        <v>1944.0000000000002</v>
      </c>
      <c r="O39" s="7">
        <f t="shared" si="1"/>
        <v>2293.92</v>
      </c>
      <c r="P39" s="6" t="s">
        <v>32</v>
      </c>
    </row>
    <row r="40" spans="2:16" ht="30">
      <c r="B40" s="23">
        <v>34</v>
      </c>
      <c r="C40" s="23" t="s">
        <v>107</v>
      </c>
      <c r="D40" s="20" t="s">
        <v>108</v>
      </c>
      <c r="E40" s="20"/>
      <c r="F40" s="20" t="s">
        <v>109</v>
      </c>
      <c r="G40" s="21" t="s">
        <v>1</v>
      </c>
      <c r="H40" s="24">
        <v>200</v>
      </c>
      <c r="I40" s="24">
        <v>0</v>
      </c>
      <c r="J40" s="24">
        <v>200</v>
      </c>
      <c r="K40" s="24">
        <v>0</v>
      </c>
      <c r="L40" s="24">
        <v>400</v>
      </c>
      <c r="M40" s="22">
        <v>12.42</v>
      </c>
      <c r="N40" s="7">
        <f t="shared" si="0"/>
        <v>4968</v>
      </c>
      <c r="O40" s="7">
        <f t="shared" si="1"/>
        <v>5862.24</v>
      </c>
      <c r="P40" s="6" t="s">
        <v>32</v>
      </c>
    </row>
    <row r="41" spans="2:16" ht="30">
      <c r="B41" s="23">
        <v>35</v>
      </c>
      <c r="C41" s="23" t="s">
        <v>110</v>
      </c>
      <c r="D41" s="20" t="s">
        <v>111</v>
      </c>
      <c r="E41" s="20"/>
      <c r="F41" s="20" t="s">
        <v>106</v>
      </c>
      <c r="G41" s="21" t="s">
        <v>1</v>
      </c>
      <c r="H41" s="24">
        <v>200</v>
      </c>
      <c r="I41" s="24">
        <v>0</v>
      </c>
      <c r="J41" s="24">
        <v>200</v>
      </c>
      <c r="K41" s="24">
        <v>0</v>
      </c>
      <c r="L41" s="24">
        <v>400</v>
      </c>
      <c r="M41" s="22">
        <v>3.78</v>
      </c>
      <c r="N41" s="7">
        <f t="shared" si="0"/>
        <v>1512</v>
      </c>
      <c r="O41" s="7">
        <f t="shared" si="1"/>
        <v>1784.1599999999999</v>
      </c>
      <c r="P41" s="6" t="s">
        <v>32</v>
      </c>
    </row>
    <row r="42" spans="2:16" ht="30">
      <c r="B42" s="23">
        <v>36</v>
      </c>
      <c r="C42" s="23" t="s">
        <v>112</v>
      </c>
      <c r="D42" s="20" t="s">
        <v>113</v>
      </c>
      <c r="E42" s="20"/>
      <c r="F42" s="20" t="s">
        <v>114</v>
      </c>
      <c r="G42" s="21" t="s">
        <v>1</v>
      </c>
      <c r="H42" s="24">
        <v>2</v>
      </c>
      <c r="I42" s="24">
        <v>0</v>
      </c>
      <c r="J42" s="24">
        <v>0</v>
      </c>
      <c r="K42" s="24">
        <v>0</v>
      </c>
      <c r="L42" s="24">
        <v>2</v>
      </c>
      <c r="M42" s="22">
        <v>9233.5499999999993</v>
      </c>
      <c r="N42" s="7">
        <f t="shared" si="0"/>
        <v>18467.099999999999</v>
      </c>
      <c r="O42" s="7">
        <f t="shared" si="1"/>
        <v>21791.177999999996</v>
      </c>
      <c r="P42" s="6" t="s">
        <v>32</v>
      </c>
    </row>
    <row r="43" spans="2:16" ht="30">
      <c r="B43" s="23">
        <v>37</v>
      </c>
      <c r="C43" s="23" t="s">
        <v>115</v>
      </c>
      <c r="D43" s="20" t="s">
        <v>116</v>
      </c>
      <c r="E43" s="20"/>
      <c r="F43" s="20" t="s">
        <v>116</v>
      </c>
      <c r="G43" s="21" t="s">
        <v>1</v>
      </c>
      <c r="H43" s="24">
        <v>50</v>
      </c>
      <c r="I43" s="24">
        <v>0</v>
      </c>
      <c r="J43" s="24">
        <v>100</v>
      </c>
      <c r="K43" s="24">
        <v>0</v>
      </c>
      <c r="L43" s="24">
        <v>150</v>
      </c>
      <c r="M43" s="22">
        <v>172.8</v>
      </c>
      <c r="N43" s="7">
        <f t="shared" si="0"/>
        <v>25920</v>
      </c>
      <c r="O43" s="7">
        <f t="shared" si="1"/>
        <v>30585.599999999999</v>
      </c>
      <c r="P43" s="6" t="s">
        <v>32</v>
      </c>
    </row>
    <row r="44" spans="2:16" ht="15">
      <c r="B44" s="18"/>
      <c r="C44" s="18"/>
      <c r="D44" s="13"/>
      <c r="E44" s="13"/>
      <c r="F44" s="13"/>
      <c r="G44" s="14"/>
      <c r="H44" s="14"/>
      <c r="I44" s="14"/>
      <c r="J44" s="14"/>
      <c r="K44" s="14"/>
      <c r="L44" s="14"/>
      <c r="M44" s="14"/>
      <c r="N44" s="19">
        <f>SUM(N7:N43)</f>
        <v>751229.1</v>
      </c>
      <c r="O44" s="7">
        <f t="shared" si="1"/>
        <v>886450.33799999987</v>
      </c>
      <c r="P44" s="11"/>
    </row>
    <row r="45" spans="2:16" ht="15">
      <c r="B45" s="16"/>
      <c r="C45" s="16"/>
      <c r="D45" s="17"/>
      <c r="E45" s="17"/>
      <c r="F45" s="17"/>
      <c r="G45" s="16"/>
      <c r="H45" s="16"/>
      <c r="I45" s="16"/>
      <c r="J45" s="16"/>
      <c r="K45" s="16"/>
      <c r="L45" s="16"/>
      <c r="M45" s="16"/>
      <c r="N45" s="16" t="s">
        <v>17</v>
      </c>
      <c r="O45" s="8">
        <f>SUM(O44-N44)</f>
        <v>135221.2379999999</v>
      </c>
      <c r="P45" s="11"/>
    </row>
    <row r="46" spans="2:16" ht="15">
      <c r="B46" s="61" t="s">
        <v>118</v>
      </c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3"/>
    </row>
    <row r="47" spans="2:16" ht="15">
      <c r="B47" s="66" t="s">
        <v>18</v>
      </c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8"/>
    </row>
    <row r="48" spans="2:16" ht="15">
      <c r="B48" s="65" t="s">
        <v>141</v>
      </c>
      <c r="C48" s="45"/>
      <c r="D48" s="45"/>
      <c r="E48" s="75" t="s">
        <v>117</v>
      </c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1"/>
    </row>
    <row r="49" spans="2:16" ht="30.75" customHeight="1">
      <c r="B49" s="45" t="s">
        <v>19</v>
      </c>
      <c r="C49" s="45"/>
      <c r="D49" s="45"/>
      <c r="E49" s="55" t="s">
        <v>20</v>
      </c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7"/>
    </row>
    <row r="50" spans="2:16" ht="39.75" customHeight="1">
      <c r="B50" s="45" t="s">
        <v>0</v>
      </c>
      <c r="C50" s="45"/>
      <c r="D50" s="45"/>
      <c r="E50" s="46" t="s">
        <v>31</v>
      </c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</row>
    <row r="51" spans="2:16" ht="15">
      <c r="B51" s="40" t="s">
        <v>21</v>
      </c>
      <c r="C51" s="41"/>
      <c r="D51" s="42"/>
      <c r="E51" s="58" t="s">
        <v>24</v>
      </c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60"/>
    </row>
    <row r="52" spans="2:16" ht="15">
      <c r="B52" s="40" t="s">
        <v>22</v>
      </c>
      <c r="C52" s="41"/>
      <c r="D52" s="42"/>
      <c r="E52" s="58" t="s">
        <v>30</v>
      </c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60"/>
    </row>
    <row r="53" spans="2:16" ht="15">
      <c r="B53" s="40" t="s">
        <v>23</v>
      </c>
      <c r="C53" s="41"/>
      <c r="D53" s="42"/>
      <c r="E53" s="52" t="s">
        <v>139</v>
      </c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4"/>
    </row>
    <row r="54" spans="2:16" ht="15">
      <c r="B54" s="43" t="s">
        <v>137</v>
      </c>
      <c r="C54" s="41"/>
      <c r="D54" s="42"/>
      <c r="E54" s="52" t="s">
        <v>139</v>
      </c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4"/>
    </row>
    <row r="55" spans="2:16" ht="15">
      <c r="B55" s="36" t="s">
        <v>138</v>
      </c>
      <c r="C55" s="36"/>
      <c r="D55" s="36"/>
      <c r="E55" s="37" t="s">
        <v>140</v>
      </c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9"/>
    </row>
    <row r="56" spans="2:16" ht="15">
      <c r="B56" s="5" t="s">
        <v>29</v>
      </c>
      <c r="C56" s="5"/>
      <c r="D56" s="5"/>
      <c r="E56" s="5"/>
      <c r="F56" s="5"/>
      <c r="G56" s="5"/>
      <c r="H56" s="5"/>
      <c r="I56" s="5"/>
      <c r="J56" s="5"/>
      <c r="K56" s="3"/>
      <c r="L56" s="3"/>
      <c r="M56" s="3"/>
      <c r="N56" s="3"/>
      <c r="O56" s="3"/>
      <c r="P56" s="3"/>
    </row>
    <row r="57" spans="2:16" ht="15">
      <c r="B57" s="5"/>
      <c r="C57" s="5"/>
      <c r="D57" s="5"/>
      <c r="E57" s="5"/>
      <c r="F57" s="5"/>
      <c r="G57" s="5"/>
      <c r="H57" s="5"/>
      <c r="I57" s="5"/>
      <c r="J57" s="5"/>
      <c r="K57" s="3"/>
      <c r="L57" s="3"/>
      <c r="M57" s="3"/>
      <c r="N57" s="3"/>
      <c r="O57" s="3"/>
      <c r="P57" s="3"/>
    </row>
    <row r="58" spans="2:16" ht="15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2:16" ht="15">
      <c r="D59" s="1"/>
      <c r="E59" s="4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2:16" ht="15">
      <c r="D60" s="2"/>
      <c r="E60" s="4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2:16" ht="15">
      <c r="B61" s="3"/>
      <c r="C61" s="3"/>
      <c r="D61" s="4" t="s">
        <v>28</v>
      </c>
      <c r="E61" s="4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</sheetData>
  <mergeCells count="30">
    <mergeCell ref="B2:P2"/>
    <mergeCell ref="B49:D49"/>
    <mergeCell ref="B48:D48"/>
    <mergeCell ref="B47:P47"/>
    <mergeCell ref="B52:D52"/>
    <mergeCell ref="B4:B5"/>
    <mergeCell ref="D4:D5"/>
    <mergeCell ref="P4:P5"/>
    <mergeCell ref="B51:D51"/>
    <mergeCell ref="F4:F5"/>
    <mergeCell ref="G4:G5"/>
    <mergeCell ref="H4:L4"/>
    <mergeCell ref="N4:N5"/>
    <mergeCell ref="M4:M5"/>
    <mergeCell ref="C4:C5"/>
    <mergeCell ref="B55:D55"/>
    <mergeCell ref="E55:P55"/>
    <mergeCell ref="B53:D53"/>
    <mergeCell ref="B54:D54"/>
    <mergeCell ref="O4:O5"/>
    <mergeCell ref="B50:D50"/>
    <mergeCell ref="E50:P50"/>
    <mergeCell ref="E4:E5"/>
    <mergeCell ref="E48:P48"/>
    <mergeCell ref="E54:P54"/>
    <mergeCell ref="E49:P49"/>
    <mergeCell ref="E51:P51"/>
    <mergeCell ref="E52:P52"/>
    <mergeCell ref="E53:P53"/>
    <mergeCell ref="B46:P46"/>
  </mergeCells>
  <phoneticPr fontId="14" type="noConversion"/>
  <pageMargins left="0.25" right="0.25" top="0.75" bottom="0.75" header="0.3" footer="0.3"/>
  <pageSetup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OPEX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2014-07-03T12:20:47Z</cp:lastPrinted>
  <dcterms:created xsi:type="dcterms:W3CDTF">2012-03-05T06:34:36Z</dcterms:created>
  <dcterms:modified xsi:type="dcterms:W3CDTF">2015-02-27T10:54:19Z</dcterms:modified>
</cp:coreProperties>
</file>